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9390" activeTab="1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Print_Area" localSheetId="1">Arkusz1!$A$2:$H$40</definedName>
  </definedNames>
  <calcPr calcId="125725"/>
</workbook>
</file>

<file path=xl/calcChain.xml><?xml version="1.0" encoding="utf-8"?>
<calcChain xmlns="http://schemas.openxmlformats.org/spreadsheetml/2006/main">
  <c r="H37" i="1"/>
  <c r="H38"/>
  <c r="G38"/>
  <c r="F38"/>
  <c r="G37"/>
  <c r="F37"/>
  <c r="H5"/>
  <c r="F6"/>
  <c r="G6"/>
  <c r="H36"/>
  <c r="H35"/>
  <c r="H34"/>
  <c r="G33"/>
  <c r="H32"/>
  <c r="H31"/>
  <c r="H30"/>
  <c r="G29"/>
  <c r="H28"/>
  <c r="H27"/>
  <c r="H26"/>
  <c r="G25"/>
  <c r="H24"/>
  <c r="H23"/>
  <c r="H22"/>
  <c r="H21"/>
  <c r="H20"/>
  <c r="G19"/>
  <c r="H18"/>
  <c r="H17"/>
  <c r="H16"/>
  <c r="H15"/>
  <c r="H14"/>
  <c r="H13"/>
  <c r="H11"/>
  <c r="H10"/>
  <c r="H9"/>
  <c r="H8"/>
  <c r="H7"/>
  <c r="F33"/>
  <c r="F29"/>
  <c r="F25"/>
  <c r="F19"/>
  <c r="H6" l="1"/>
  <c r="H19"/>
  <c r="H25"/>
  <c r="H29"/>
  <c r="H33"/>
</calcChain>
</file>

<file path=xl/sharedStrings.xml><?xml version="1.0" encoding="utf-8"?>
<sst xmlns="http://schemas.openxmlformats.org/spreadsheetml/2006/main" count="67" uniqueCount="67">
  <si>
    <t>Dział</t>
  </si>
  <si>
    <t>Rozdział</t>
  </si>
  <si>
    <t>RAZEM DZIAŁ 600</t>
  </si>
  <si>
    <t>RAZEM DZIAŁ 750</t>
  </si>
  <si>
    <t>1.</t>
  </si>
  <si>
    <t>2.</t>
  </si>
  <si>
    <t>Lp.</t>
  </si>
  <si>
    <t>Adaptacja budynku w Piławie Górnej ul. Piastowska 69</t>
  </si>
  <si>
    <t>RAZEM DZIAŁ 700</t>
  </si>
  <si>
    <t>Zakup sprzętu komputerowego wraz z oprogramowaniem</t>
  </si>
  <si>
    <t>3.</t>
  </si>
  <si>
    <t>4.</t>
  </si>
  <si>
    <t>5.</t>
  </si>
  <si>
    <t>6.</t>
  </si>
  <si>
    <t>7.</t>
  </si>
  <si>
    <t>RAZEM DZIAŁ 010</t>
  </si>
  <si>
    <t>8.</t>
  </si>
  <si>
    <t>10.</t>
  </si>
  <si>
    <t>12.</t>
  </si>
  <si>
    <t>13.</t>
  </si>
  <si>
    <t>14.</t>
  </si>
  <si>
    <t>15.</t>
  </si>
  <si>
    <t>16.</t>
  </si>
  <si>
    <t>Dofinansowanie kosztów inwestycji z zakresu ochrony środowiska i gospodarki wodnej - budowa przydomowych oczyszczalni ścieków</t>
  </si>
  <si>
    <t>RAZEM DZIAŁ 900</t>
  </si>
  <si>
    <t>010</t>
  </si>
  <si>
    <t>01095</t>
  </si>
  <si>
    <t>Zakup i montaż nowych urządzeń na place zabaw</t>
  </si>
  <si>
    <t>9.</t>
  </si>
  <si>
    <t>11.</t>
  </si>
  <si>
    <t>18.</t>
  </si>
  <si>
    <t>Utworzenie plenerowego centrum rekreacji w Piławie Górnej</t>
  </si>
  <si>
    <t>19.</t>
  </si>
  <si>
    <t xml:space="preserve">Rekultywacja gruntu na działce 811 położonej w Piławie Górnej obręb Południe </t>
  </si>
  <si>
    <t>Internet szansą rozwoju Gminy Piława Górna</t>
  </si>
  <si>
    <t>Modernizacje oraz remonty mieszkaniowego zasobu komunalnego oraz udział Gminy w remontach wspólnot mieszkaniowych</t>
  </si>
  <si>
    <t>Innowacyjne E-Usługi świadczone za pomocą Zintegrowanego Systemu Informatycznego Powiatu Dzierżoniowskiego</t>
  </si>
  <si>
    <t>Przebudowa nawierzchni drogi gminnej nr 118053D ul. Liliowej w Piławie Górnej – km 0+000-0+200 [intensywne opady deszczu   maj 2014]</t>
  </si>
  <si>
    <t xml:space="preserve">Przebudowa nawierzchni drogi gminnej nr 118069D ul. Ludowa w Piławie Górnej – km 0+000-0+180 [intensywne opady deszczu   maj 2014 r.] </t>
  </si>
  <si>
    <t>Budowa hali sportowej przy Szkole Podstawowej w Piławie Górnej</t>
  </si>
  <si>
    <t>RAZEM DZIAŁ 926</t>
  </si>
  <si>
    <t>Zakup i objęcie udziałów oraz wniesienie wkladów do ZBM sp. z o.o.</t>
  </si>
  <si>
    <t xml:space="preserve">Przebudowa nawierzchni chodnika przy drodze  gminnej nr 118050D ul. Młynarskiej w Piławie Górnej – km 0+260-0+630 [intensywne opady deszczu   maj 2014 r.] </t>
  </si>
  <si>
    <t>17.</t>
  </si>
  <si>
    <t>Rewitalizacja budynku przy Placu Piastów Śląskich 4</t>
  </si>
  <si>
    <t>PLAN WYDATKÓW MAJĄTKOWYCH NA 2015 ROK</t>
  </si>
  <si>
    <t xml:space="preserve">Nazwa zadania </t>
  </si>
  <si>
    <t>21.</t>
  </si>
  <si>
    <t>Przebudowa nawierzchni chodnika w drodze gminnej nr 118035D ul. Limanowskiego w Piławie Górnej</t>
  </si>
  <si>
    <t>Przebudowa nawierzchni dróg gminnych: nr 118061D ul. Bohaterów Getta oraz nr 118062D ul. Ligocka w Piławie Górnej</t>
  </si>
  <si>
    <t>Nabycie nieruchomości niezabudownych, przeznaczonych na poszerzenie ulicy Dalszej w Piławie Górnej</t>
  </si>
  <si>
    <t>Budowa obiektu lekkoatletycznego przy kompleksie sportowym Orlik 2012 w Piławie Górnej</t>
  </si>
  <si>
    <t>22.</t>
  </si>
  <si>
    <t>23.</t>
  </si>
  <si>
    <t>Budowa dróg wewnętrznych i miejsc parkingowych wraz z infrastrukturą techniczną wewnętrzną przy ul. Piastowskiej 69</t>
  </si>
  <si>
    <t>20.</t>
  </si>
  <si>
    <t xml:space="preserve">Przebudowa nawierzchni drogi gminnej nr 118054D ul. Oś. Małe w Piławie Górnej – km 0+000-0+165 [intensywne opady deszczu   maj 2014 r.] </t>
  </si>
  <si>
    <t>Przebudowa odwodnienia drogi wewnętrznej ul. Cmentarnej w Piławie Górnej</t>
  </si>
  <si>
    <t>24.</t>
  </si>
  <si>
    <t xml:space="preserve">Wymiana pokrycia dachowego na budynku Urzędu Miasta </t>
  </si>
  <si>
    <t>§</t>
  </si>
  <si>
    <t>6050</t>
  </si>
  <si>
    <t>Budowa kanalizacji sanitarnej dla oś. Młyńskiego oraz ulicy Dalszej i Sienkiewicza (na odcinku od ul. Dalszej do oczyszczalni ścieków)</t>
  </si>
  <si>
    <t xml:space="preserve">Plan na 31.12.2015 </t>
  </si>
  <si>
    <t xml:space="preserve">Wykonanie </t>
  </si>
  <si>
    <t>%</t>
  </si>
  <si>
    <t>OGÓŁEM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</si>
</sst>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zcionka tekstu podstawowego"/>
      <charset val="238"/>
    </font>
    <font>
      <b/>
      <sz val="10"/>
      <name val="Times New Roman"/>
      <family val="1"/>
      <charset val="238"/>
    </font>
    <font>
      <b/>
      <sz val="9"/>
      <name val="Czcionka tekstu podstawowego"/>
      <charset val="238"/>
    </font>
    <font>
      <b/>
      <sz val="9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13" fillId="0" borderId="0" xfId="0" applyFont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/>
    <xf numFmtId="0" fontId="6" fillId="0" borderId="4" xfId="0" applyFont="1" applyBorder="1" applyAlignment="1"/>
    <xf numFmtId="0" fontId="5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10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/>
    <xf numFmtId="4" fontId="10" fillId="0" borderId="1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0" fillId="0" borderId="13" xfId="0" applyBorder="1"/>
    <xf numFmtId="4" fontId="6" fillId="0" borderId="7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>
      <selection activeCell="H10" sqref="H10"/>
    </sheetView>
  </sheetViews>
  <sheetFormatPr defaultRowHeight="14.25"/>
  <cols>
    <col min="1" max="1" width="3.25" customWidth="1"/>
    <col min="2" max="2" width="4.5" customWidth="1"/>
    <col min="3" max="4" width="6" customWidth="1"/>
    <col min="5" max="5" width="46.375" customWidth="1"/>
    <col min="6" max="6" width="10" customWidth="1"/>
    <col min="7" max="7" width="10.125" customWidth="1"/>
    <col min="8" max="8" width="6.25" customWidth="1"/>
    <col min="9" max="9" width="9" hidden="1" customWidth="1"/>
  </cols>
  <sheetData>
    <row r="1" spans="1:9" ht="15.75" customHeight="1"/>
    <row r="2" spans="1:9" s="1" customFormat="1" ht="16.5" thickBot="1">
      <c r="A2" s="86" t="s">
        <v>45</v>
      </c>
      <c r="B2" s="86"/>
      <c r="C2" s="86"/>
      <c r="D2" s="86"/>
      <c r="E2" s="86"/>
      <c r="F2" s="86"/>
      <c r="G2" s="86"/>
      <c r="H2" s="86"/>
      <c r="I2" s="86"/>
    </row>
    <row r="3" spans="1:9" s="1" customFormat="1" ht="15" customHeight="1">
      <c r="A3" s="78" t="s">
        <v>6</v>
      </c>
      <c r="B3" s="78" t="s">
        <v>0</v>
      </c>
      <c r="C3" s="78" t="s">
        <v>1</v>
      </c>
      <c r="D3" s="87" t="s">
        <v>60</v>
      </c>
      <c r="E3" s="78" t="s">
        <v>46</v>
      </c>
      <c r="F3" s="91" t="s">
        <v>63</v>
      </c>
      <c r="G3" s="72" t="s">
        <v>64</v>
      </c>
      <c r="H3" s="93" t="s">
        <v>65</v>
      </c>
    </row>
    <row r="4" spans="1:9" s="1" customFormat="1" ht="22.5" customHeight="1" thickBot="1">
      <c r="A4" s="79"/>
      <c r="B4" s="79"/>
      <c r="C4" s="79"/>
      <c r="D4" s="88"/>
      <c r="E4" s="79"/>
      <c r="F4" s="92"/>
      <c r="G4" s="73"/>
      <c r="H4" s="94"/>
    </row>
    <row r="5" spans="1:9" s="10" customFormat="1" ht="24" customHeight="1">
      <c r="A5" s="9" t="s">
        <v>4</v>
      </c>
      <c r="B5" s="13" t="s">
        <v>25</v>
      </c>
      <c r="C5" s="13" t="s">
        <v>26</v>
      </c>
      <c r="D5" s="13" t="s">
        <v>61</v>
      </c>
      <c r="E5" s="14" t="s">
        <v>33</v>
      </c>
      <c r="F5" s="51">
        <v>105000</v>
      </c>
      <c r="G5" s="29">
        <v>104050.55</v>
      </c>
      <c r="H5" s="35">
        <f>G5*100/F5</f>
        <v>99.0957619047619</v>
      </c>
    </row>
    <row r="6" spans="1:9" s="10" customFormat="1" ht="18" customHeight="1">
      <c r="A6" s="83"/>
      <c r="B6" s="84"/>
      <c r="C6" s="85"/>
      <c r="D6" s="27"/>
      <c r="E6" s="15" t="s">
        <v>15</v>
      </c>
      <c r="F6" s="30">
        <f>F5</f>
        <v>105000</v>
      </c>
      <c r="G6" s="30">
        <f>G5</f>
        <v>104050.55</v>
      </c>
      <c r="H6" s="46">
        <f t="shared" ref="H6:H7" si="0">G6*100/F6</f>
        <v>99.0957619047619</v>
      </c>
    </row>
    <row r="7" spans="1:9" s="10" customFormat="1" ht="26.25" customHeight="1">
      <c r="A7" s="9" t="s">
        <v>5</v>
      </c>
      <c r="B7" s="5">
        <v>600</v>
      </c>
      <c r="C7" s="5">
        <v>60016</v>
      </c>
      <c r="D7" s="5">
        <v>6050</v>
      </c>
      <c r="E7" s="6" t="s">
        <v>49</v>
      </c>
      <c r="F7" s="52">
        <v>554917</v>
      </c>
      <c r="G7" s="37">
        <v>542127.28</v>
      </c>
      <c r="H7" s="36">
        <f t="shared" si="0"/>
        <v>97.695201264333221</v>
      </c>
      <c r="I7" s="31"/>
    </row>
    <row r="8" spans="1:9" s="10" customFormat="1" ht="28.5" customHeight="1">
      <c r="A8" s="9" t="s">
        <v>10</v>
      </c>
      <c r="B8" s="5">
        <v>600</v>
      </c>
      <c r="C8" s="5">
        <v>60016</v>
      </c>
      <c r="D8" s="5">
        <v>6050</v>
      </c>
      <c r="E8" s="6" t="s">
        <v>48</v>
      </c>
      <c r="F8" s="52">
        <v>25000</v>
      </c>
      <c r="G8" s="38">
        <v>25000</v>
      </c>
      <c r="H8" s="36">
        <f>G8*100/F8</f>
        <v>100</v>
      </c>
      <c r="I8" s="31"/>
    </row>
    <row r="9" spans="1:9" s="10" customFormat="1" ht="31.5" customHeight="1">
      <c r="A9" s="9" t="s">
        <v>11</v>
      </c>
      <c r="B9" s="5">
        <v>600</v>
      </c>
      <c r="C9" s="5">
        <v>60017</v>
      </c>
      <c r="D9" s="5">
        <v>6050</v>
      </c>
      <c r="E9" s="17" t="s">
        <v>54</v>
      </c>
      <c r="F9" s="41">
        <v>30000</v>
      </c>
      <c r="G9" s="39">
        <v>28901.11</v>
      </c>
      <c r="H9" s="36">
        <f t="shared" ref="H9" si="1">G9*100/F9</f>
        <v>96.337033333333338</v>
      </c>
      <c r="I9" s="31"/>
    </row>
    <row r="10" spans="1:9" s="19" customFormat="1" ht="24" customHeight="1">
      <c r="A10" s="9" t="s">
        <v>12</v>
      </c>
      <c r="B10" s="5">
        <v>600</v>
      </c>
      <c r="C10" s="5">
        <v>60017</v>
      </c>
      <c r="D10" s="5">
        <v>6050</v>
      </c>
      <c r="E10" s="6" t="s">
        <v>57</v>
      </c>
      <c r="F10" s="41">
        <v>10000</v>
      </c>
      <c r="G10" s="39">
        <v>7370</v>
      </c>
      <c r="H10" s="36">
        <f>G10*100/F10</f>
        <v>73.7</v>
      </c>
      <c r="I10" s="31"/>
    </row>
    <row r="11" spans="1:9" s="19" customFormat="1" ht="9" customHeight="1">
      <c r="A11" s="89" t="s">
        <v>13</v>
      </c>
      <c r="B11" s="89">
        <v>600</v>
      </c>
      <c r="C11" s="89">
        <v>60053</v>
      </c>
      <c r="D11" s="89">
        <v>6050</v>
      </c>
      <c r="E11" s="67" t="s">
        <v>34</v>
      </c>
      <c r="F11" s="70">
        <v>15000</v>
      </c>
      <c r="G11" s="95">
        <v>14421.45</v>
      </c>
      <c r="H11" s="98">
        <f t="shared" ref="H11" si="2">G11*100/F11</f>
        <v>96.143000000000001</v>
      </c>
      <c r="I11" s="31"/>
    </row>
    <row r="12" spans="1:9" s="19" customFormat="1" ht="8.25" customHeight="1">
      <c r="A12" s="97"/>
      <c r="B12" s="97"/>
      <c r="C12" s="97"/>
      <c r="D12" s="90"/>
      <c r="E12" s="68"/>
      <c r="F12" s="71"/>
      <c r="G12" s="96"/>
      <c r="H12" s="99"/>
      <c r="I12" s="31"/>
    </row>
    <row r="13" spans="1:9" s="19" customFormat="1" ht="14.25" customHeight="1">
      <c r="A13" s="97"/>
      <c r="B13" s="97"/>
      <c r="C13" s="97"/>
      <c r="D13" s="5">
        <v>6057</v>
      </c>
      <c r="E13" s="68"/>
      <c r="F13" s="53">
        <v>81430</v>
      </c>
      <c r="G13" s="39">
        <v>71886.12</v>
      </c>
      <c r="H13" s="36">
        <f t="shared" ref="H13:H38" si="3">G13*100/F13</f>
        <v>88.279651234188876</v>
      </c>
      <c r="I13" s="31"/>
    </row>
    <row r="14" spans="1:9" s="10" customFormat="1" ht="14.25" customHeight="1">
      <c r="A14" s="90"/>
      <c r="B14" s="90"/>
      <c r="C14" s="90"/>
      <c r="D14" s="5">
        <v>6059</v>
      </c>
      <c r="E14" s="69"/>
      <c r="F14" s="53">
        <v>14370</v>
      </c>
      <c r="G14" s="39">
        <v>12685.68</v>
      </c>
      <c r="H14" s="36">
        <f t="shared" si="3"/>
        <v>88.27891440501044</v>
      </c>
      <c r="I14" s="31"/>
    </row>
    <row r="15" spans="1:9" s="10" customFormat="1" ht="27.75" customHeight="1">
      <c r="A15" s="9" t="s">
        <v>14</v>
      </c>
      <c r="B15" s="5">
        <v>600</v>
      </c>
      <c r="C15" s="5">
        <v>60078</v>
      </c>
      <c r="D15" s="5">
        <v>6050</v>
      </c>
      <c r="E15" s="6" t="s">
        <v>37</v>
      </c>
      <c r="F15" s="53">
        <v>234372</v>
      </c>
      <c r="G15" s="39">
        <v>233659.88</v>
      </c>
      <c r="H15" s="36">
        <f t="shared" si="3"/>
        <v>99.696158244158852</v>
      </c>
      <c r="I15" s="31"/>
    </row>
    <row r="16" spans="1:9" s="10" customFormat="1" ht="30.75" customHeight="1">
      <c r="A16" s="9" t="s">
        <v>16</v>
      </c>
      <c r="B16" s="5">
        <v>600</v>
      </c>
      <c r="C16" s="5">
        <v>60078</v>
      </c>
      <c r="D16" s="5">
        <v>6050</v>
      </c>
      <c r="E16" s="6" t="s">
        <v>56</v>
      </c>
      <c r="F16" s="53">
        <v>4000</v>
      </c>
      <c r="G16" s="39">
        <v>3936</v>
      </c>
      <c r="H16" s="36">
        <f t="shared" si="3"/>
        <v>98.4</v>
      </c>
      <c r="I16" s="31"/>
    </row>
    <row r="17" spans="1:9" s="10" customFormat="1" ht="29.25" customHeight="1">
      <c r="A17" s="9" t="s">
        <v>28</v>
      </c>
      <c r="B17" s="5">
        <v>600</v>
      </c>
      <c r="C17" s="5">
        <v>60078</v>
      </c>
      <c r="D17" s="5">
        <v>6050</v>
      </c>
      <c r="E17" s="20" t="s">
        <v>38</v>
      </c>
      <c r="F17" s="53">
        <v>15000</v>
      </c>
      <c r="G17" s="39">
        <v>7134</v>
      </c>
      <c r="H17" s="36">
        <f t="shared" si="3"/>
        <v>47.56</v>
      </c>
      <c r="I17" s="31"/>
    </row>
    <row r="18" spans="1:9" s="2" customFormat="1" ht="36" customHeight="1">
      <c r="A18" s="9" t="s">
        <v>17</v>
      </c>
      <c r="B18" s="5">
        <v>600</v>
      </c>
      <c r="C18" s="5">
        <v>60078</v>
      </c>
      <c r="D18" s="5">
        <v>6050</v>
      </c>
      <c r="E18" s="6" t="s">
        <v>42</v>
      </c>
      <c r="F18" s="53">
        <v>115050</v>
      </c>
      <c r="G18" s="39">
        <v>114873.43</v>
      </c>
      <c r="H18" s="36">
        <f t="shared" si="3"/>
        <v>99.846527596697086</v>
      </c>
      <c r="I18" s="31"/>
    </row>
    <row r="19" spans="1:9" s="2" customFormat="1" ht="14.25" customHeight="1">
      <c r="A19" s="75"/>
      <c r="B19" s="76"/>
      <c r="C19" s="77"/>
      <c r="D19" s="25"/>
      <c r="E19" s="21" t="s">
        <v>2</v>
      </c>
      <c r="F19" s="40">
        <f>SUM(F7:F18)</f>
        <v>1099139</v>
      </c>
      <c r="G19" s="40">
        <f>SUM(G7:G18)</f>
        <v>1061994.95</v>
      </c>
      <c r="H19" s="47">
        <f t="shared" si="3"/>
        <v>96.620623051315619</v>
      </c>
      <c r="I19" s="32"/>
    </row>
    <row r="20" spans="1:9" s="2" customFormat="1" ht="27.75" customHeight="1">
      <c r="A20" s="11" t="s">
        <v>29</v>
      </c>
      <c r="B20" s="5">
        <v>700</v>
      </c>
      <c r="C20" s="5">
        <v>70004</v>
      </c>
      <c r="D20" s="5">
        <v>6050</v>
      </c>
      <c r="E20" s="6" t="s">
        <v>35</v>
      </c>
      <c r="F20" s="41">
        <v>165000</v>
      </c>
      <c r="G20" s="34">
        <v>158266.88</v>
      </c>
      <c r="H20" s="48">
        <f t="shared" si="3"/>
        <v>95.919321212121218</v>
      </c>
      <c r="I20" s="32"/>
    </row>
    <row r="21" spans="1:9" s="2" customFormat="1" ht="19.5" customHeight="1">
      <c r="A21" s="11" t="s">
        <v>18</v>
      </c>
      <c r="B21" s="5">
        <v>700</v>
      </c>
      <c r="C21" s="5">
        <v>70004</v>
      </c>
      <c r="D21" s="5">
        <v>6050</v>
      </c>
      <c r="E21" s="6" t="s">
        <v>41</v>
      </c>
      <c r="F21" s="41">
        <v>100000</v>
      </c>
      <c r="G21" s="41">
        <v>100000</v>
      </c>
      <c r="H21" s="36">
        <f t="shared" si="3"/>
        <v>100</v>
      </c>
      <c r="I21" s="32"/>
    </row>
    <row r="22" spans="1:9" ht="14.25" customHeight="1">
      <c r="A22" s="11" t="s">
        <v>19</v>
      </c>
      <c r="B22" s="5">
        <v>700</v>
      </c>
      <c r="C22" s="12">
        <v>70005</v>
      </c>
      <c r="D22" s="5">
        <v>6050</v>
      </c>
      <c r="E22" s="6" t="s">
        <v>7</v>
      </c>
      <c r="F22" s="41">
        <v>910000</v>
      </c>
      <c r="G22" s="39">
        <v>909953.7</v>
      </c>
      <c r="H22" s="36">
        <f t="shared" si="3"/>
        <v>99.994912087912084</v>
      </c>
      <c r="I22" s="32"/>
    </row>
    <row r="23" spans="1:9" s="2" customFormat="1" ht="17.25" customHeight="1">
      <c r="A23" s="16" t="s">
        <v>20</v>
      </c>
      <c r="B23" s="4">
        <v>700</v>
      </c>
      <c r="C23" s="4">
        <v>70005</v>
      </c>
      <c r="D23" s="5">
        <v>6050</v>
      </c>
      <c r="E23" s="3" t="s">
        <v>44</v>
      </c>
      <c r="F23" s="54">
        <v>50000</v>
      </c>
      <c r="G23" s="39">
        <v>9840</v>
      </c>
      <c r="H23" s="49">
        <f t="shared" si="3"/>
        <v>19.68</v>
      </c>
      <c r="I23" s="33"/>
    </row>
    <row r="24" spans="1:9" ht="25.5" customHeight="1">
      <c r="A24" s="11" t="s">
        <v>21</v>
      </c>
      <c r="B24" s="5">
        <v>700</v>
      </c>
      <c r="C24" s="5">
        <v>70005</v>
      </c>
      <c r="D24" s="5">
        <v>6050</v>
      </c>
      <c r="E24" s="6" t="s">
        <v>50</v>
      </c>
      <c r="F24" s="41">
        <v>20000</v>
      </c>
      <c r="G24" s="34">
        <v>11109.68</v>
      </c>
      <c r="H24" s="48">
        <f t="shared" si="3"/>
        <v>55.548400000000001</v>
      </c>
      <c r="I24" s="32"/>
    </row>
    <row r="25" spans="1:9" ht="15" customHeight="1">
      <c r="A25" s="80"/>
      <c r="B25" s="81"/>
      <c r="C25" s="82"/>
      <c r="D25" s="26"/>
      <c r="E25" s="7" t="s">
        <v>8</v>
      </c>
      <c r="F25" s="42">
        <f>SUM(F20:F24)</f>
        <v>1245000</v>
      </c>
      <c r="G25" s="42">
        <f>SUM(G20:G24)</f>
        <v>1189170.26</v>
      </c>
      <c r="H25" s="46">
        <f t="shared" si="3"/>
        <v>95.515683534136542</v>
      </c>
      <c r="I25" s="33"/>
    </row>
    <row r="26" spans="1:9" s="2" customFormat="1" ht="14.25" customHeight="1">
      <c r="A26" s="16" t="s">
        <v>22</v>
      </c>
      <c r="B26" s="5">
        <v>750</v>
      </c>
      <c r="C26" s="5">
        <v>75023</v>
      </c>
      <c r="D26" s="5">
        <v>6060</v>
      </c>
      <c r="E26" s="6" t="s">
        <v>9</v>
      </c>
      <c r="F26" s="41">
        <v>20701</v>
      </c>
      <c r="G26" s="39">
        <v>15876.84</v>
      </c>
      <c r="H26" s="36">
        <f t="shared" si="3"/>
        <v>76.696005023911894</v>
      </c>
      <c r="I26" s="33"/>
    </row>
    <row r="27" spans="1:9" s="2" customFormat="1" ht="20.25" customHeight="1">
      <c r="A27" s="11" t="s">
        <v>43</v>
      </c>
      <c r="B27" s="5">
        <v>750</v>
      </c>
      <c r="C27" s="5">
        <v>75095</v>
      </c>
      <c r="D27" s="5">
        <v>6050</v>
      </c>
      <c r="E27" s="8" t="s">
        <v>59</v>
      </c>
      <c r="F27" s="41">
        <v>80000</v>
      </c>
      <c r="G27" s="39">
        <v>79756.36</v>
      </c>
      <c r="H27" s="36">
        <f t="shared" si="3"/>
        <v>99.695449999999994</v>
      </c>
      <c r="I27" s="32"/>
    </row>
    <row r="28" spans="1:9" s="2" customFormat="1" ht="25.5" customHeight="1">
      <c r="A28" s="11" t="s">
        <v>30</v>
      </c>
      <c r="B28" s="5">
        <v>750</v>
      </c>
      <c r="C28" s="5">
        <v>75095</v>
      </c>
      <c r="D28" s="28">
        <v>6060</v>
      </c>
      <c r="E28" s="14" t="s">
        <v>36</v>
      </c>
      <c r="F28" s="41">
        <v>15890</v>
      </c>
      <c r="G28" s="39">
        <v>15889.21</v>
      </c>
      <c r="H28" s="36">
        <f t="shared" si="3"/>
        <v>99.995028319697923</v>
      </c>
      <c r="I28" s="32"/>
    </row>
    <row r="29" spans="1:9" s="2" customFormat="1" ht="17.25" customHeight="1">
      <c r="A29" s="74"/>
      <c r="B29" s="74"/>
      <c r="C29" s="74"/>
      <c r="D29" s="24"/>
      <c r="E29" s="7" t="s">
        <v>3</v>
      </c>
      <c r="F29" s="40">
        <f>SUM(F26:F28)</f>
        <v>116591</v>
      </c>
      <c r="G29" s="40">
        <f>SUM(G26:G28)</f>
        <v>111522.41</v>
      </c>
      <c r="H29" s="46">
        <f t="shared" si="3"/>
        <v>95.652674734756545</v>
      </c>
      <c r="I29" s="32"/>
    </row>
    <row r="30" spans="1:9" s="2" customFormat="1" ht="29.25" customHeight="1">
      <c r="A30" s="5" t="s">
        <v>32</v>
      </c>
      <c r="B30" s="5">
        <v>900</v>
      </c>
      <c r="C30" s="5">
        <v>90001</v>
      </c>
      <c r="D30" s="5">
        <v>6230</v>
      </c>
      <c r="E30" s="6" t="s">
        <v>23</v>
      </c>
      <c r="F30" s="43">
        <v>8000</v>
      </c>
      <c r="G30" s="43">
        <v>8000</v>
      </c>
      <c r="H30" s="36">
        <f t="shared" si="3"/>
        <v>100</v>
      </c>
    </row>
    <row r="31" spans="1:9" s="2" customFormat="1" ht="25.5" customHeight="1">
      <c r="A31" s="5" t="s">
        <v>55</v>
      </c>
      <c r="B31" s="5">
        <v>900</v>
      </c>
      <c r="C31" s="5">
        <v>90001</v>
      </c>
      <c r="D31" s="5">
        <v>6050</v>
      </c>
      <c r="E31" s="23" t="s">
        <v>62</v>
      </c>
      <c r="F31" s="43">
        <v>929000</v>
      </c>
      <c r="G31" s="39">
        <v>581128.92000000004</v>
      </c>
      <c r="H31" s="36">
        <f t="shared" si="3"/>
        <v>62.554243272335853</v>
      </c>
    </row>
    <row r="32" spans="1:9" s="2" customFormat="1" ht="18.75" customHeight="1">
      <c r="A32" s="5" t="s">
        <v>47</v>
      </c>
      <c r="B32" s="5">
        <v>900</v>
      </c>
      <c r="C32" s="5">
        <v>90095</v>
      </c>
      <c r="D32" s="5">
        <v>6050</v>
      </c>
      <c r="E32" s="18" t="s">
        <v>27</v>
      </c>
      <c r="F32" s="55">
        <v>23009</v>
      </c>
      <c r="G32" s="44">
        <v>22500.7</v>
      </c>
      <c r="H32" s="36">
        <f t="shared" si="3"/>
        <v>97.790864444347861</v>
      </c>
    </row>
    <row r="33" spans="1:9" s="2" customFormat="1" ht="15" customHeight="1">
      <c r="A33" s="11"/>
      <c r="B33" s="22"/>
      <c r="C33" s="22"/>
      <c r="D33" s="22"/>
      <c r="E33" s="7" t="s">
        <v>24</v>
      </c>
      <c r="F33" s="30">
        <f>SUM(F30:F32)</f>
        <v>960009</v>
      </c>
      <c r="G33" s="30">
        <f>SUM(G30:G32)</f>
        <v>611629.62</v>
      </c>
      <c r="H33" s="46">
        <f t="shared" si="3"/>
        <v>63.710821461048802</v>
      </c>
    </row>
    <row r="34" spans="1:9" s="2" customFormat="1" ht="18.75" customHeight="1">
      <c r="A34" s="5" t="s">
        <v>52</v>
      </c>
      <c r="B34" s="5">
        <v>926</v>
      </c>
      <c r="C34" s="5">
        <v>92601</v>
      </c>
      <c r="D34" s="5">
        <v>6050</v>
      </c>
      <c r="E34" s="8" t="s">
        <v>39</v>
      </c>
      <c r="F34" s="55">
        <v>90000</v>
      </c>
      <c r="G34" s="39">
        <v>82285.039999999994</v>
      </c>
      <c r="H34" s="36">
        <f t="shared" si="3"/>
        <v>91.427822222222218</v>
      </c>
    </row>
    <row r="35" spans="1:9" s="2" customFormat="1" ht="23.25" customHeight="1">
      <c r="A35" s="5" t="s">
        <v>53</v>
      </c>
      <c r="B35" s="5">
        <v>926</v>
      </c>
      <c r="C35" s="5">
        <v>92601</v>
      </c>
      <c r="D35" s="5">
        <v>6050</v>
      </c>
      <c r="E35" s="6" t="s">
        <v>51</v>
      </c>
      <c r="F35" s="55">
        <v>15000</v>
      </c>
      <c r="G35" s="45">
        <v>0</v>
      </c>
      <c r="H35" s="36">
        <f t="shared" si="3"/>
        <v>0</v>
      </c>
    </row>
    <row r="36" spans="1:9" ht="18.75" customHeight="1">
      <c r="A36" s="5" t="s">
        <v>58</v>
      </c>
      <c r="B36" s="5">
        <v>926</v>
      </c>
      <c r="C36" s="5">
        <v>92695</v>
      </c>
      <c r="D36" s="5">
        <v>6050</v>
      </c>
      <c r="E36" s="18" t="s">
        <v>31</v>
      </c>
      <c r="F36" s="55">
        <v>315000</v>
      </c>
      <c r="G36" s="39">
        <v>284671.96000000002</v>
      </c>
      <c r="H36" s="36">
        <f t="shared" si="3"/>
        <v>90.3720507936508</v>
      </c>
      <c r="I36" s="2"/>
    </row>
    <row r="37" spans="1:9" ht="18.75" customHeight="1">
      <c r="A37" s="11"/>
      <c r="B37" s="22"/>
      <c r="C37" s="22"/>
      <c r="D37" s="22"/>
      <c r="E37" s="7" t="s">
        <v>40</v>
      </c>
      <c r="F37" s="65">
        <f>SUM(F34:F36)</f>
        <v>420000</v>
      </c>
      <c r="G37" s="65">
        <f>SUM(G34:G36)</f>
        <v>366957</v>
      </c>
      <c r="H37" s="46">
        <f t="shared" si="3"/>
        <v>87.370714285714286</v>
      </c>
      <c r="I37" s="2"/>
    </row>
    <row r="38" spans="1:9" ht="18.75" customHeight="1">
      <c r="A38" s="11"/>
      <c r="B38" s="22"/>
      <c r="C38" s="22"/>
      <c r="D38" s="22"/>
      <c r="E38" s="63" t="s">
        <v>66</v>
      </c>
      <c r="F38" s="64">
        <f>F6+F19+F25+F29+F33+F39+F37</f>
        <v>3945739</v>
      </c>
      <c r="G38" s="64">
        <f t="shared" ref="G38" si="4">G6+G19+G25+G29+G33+G39+G37</f>
        <v>3445324.79</v>
      </c>
      <c r="H38" s="46">
        <f t="shared" si="3"/>
        <v>87.317604889730418</v>
      </c>
      <c r="I38" s="2"/>
    </row>
    <row r="39" spans="1:9" ht="17.25" customHeight="1">
      <c r="A39" s="57"/>
      <c r="B39" s="57"/>
      <c r="C39" s="57"/>
      <c r="D39" s="57"/>
      <c r="E39" s="58"/>
      <c r="F39" s="59"/>
      <c r="G39" s="59"/>
      <c r="H39" s="60"/>
      <c r="I39" s="56"/>
    </row>
    <row r="40" spans="1:9">
      <c r="A40" s="66"/>
      <c r="B40" s="66"/>
      <c r="C40" s="66"/>
      <c r="D40" s="66"/>
      <c r="E40" s="66"/>
      <c r="F40" s="61"/>
      <c r="G40" s="61"/>
      <c r="H40" s="62"/>
      <c r="I40" s="50"/>
    </row>
  </sheetData>
  <mergeCells count="22">
    <mergeCell ref="A2:I2"/>
    <mergeCell ref="D3:D4"/>
    <mergeCell ref="D11:D12"/>
    <mergeCell ref="F3:F4"/>
    <mergeCell ref="H3:H4"/>
    <mergeCell ref="E3:E4"/>
    <mergeCell ref="G11:G12"/>
    <mergeCell ref="A11:A14"/>
    <mergeCell ref="B11:B14"/>
    <mergeCell ref="C11:C14"/>
    <mergeCell ref="H11:H12"/>
    <mergeCell ref="A40:E40"/>
    <mergeCell ref="E11:E14"/>
    <mergeCell ref="F11:F12"/>
    <mergeCell ref="G3:G4"/>
    <mergeCell ref="A29:C29"/>
    <mergeCell ref="A19:C19"/>
    <mergeCell ref="C3:C4"/>
    <mergeCell ref="B3:B4"/>
    <mergeCell ref="A3:A4"/>
    <mergeCell ref="A25:C25"/>
    <mergeCell ref="A6:C6"/>
  </mergeCells>
  <pageMargins left="0.35433070866141736" right="0.47244094488188981" top="0.86614173228346458" bottom="0.47244094488188981" header="0.19685039370078741" footer="0.19685039370078741"/>
  <pageSetup paperSize="9" scale="94" firstPageNumber="103" orientation="portrait" useFirstPageNumber="1" r:id="rId1"/>
  <headerFooter>
    <oddHeader>&amp;R&amp;"Times New Roman,Kursywa"&amp;9
Załącznik nr 2 
do Sprawozdania z wykonania budżetu Gminy Piława Górna za 2015 rok</oddHeader>
    <oddFooter>&amp;C&amp;"Times New Roman,Kursywa"&amp;9Sprawozdaniaez wykonania budżetu Gminy Piława Górna za 2015 rok&amp;R&amp;"Times New Roman,Kursywa"&amp;9&amp;P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38"/>
    </sheetView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:K7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owczarek</dc:creator>
  <cp:lastModifiedBy>surdyk</cp:lastModifiedBy>
  <cp:lastPrinted>2016-03-22T07:15:41Z</cp:lastPrinted>
  <dcterms:created xsi:type="dcterms:W3CDTF">2009-09-14T09:44:40Z</dcterms:created>
  <dcterms:modified xsi:type="dcterms:W3CDTF">2016-03-22T07:15:44Z</dcterms:modified>
</cp:coreProperties>
</file>